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<sst xmlns="http://schemas.openxmlformats.org/spreadsheetml/2006/main" count="162" uniqueCount="112">
  <si>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</si>
  <si>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</si>
  <si>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</si>
  <si>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</si>
  <si>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</si>
  <si>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</si>
  <si>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</si>
  <si>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</si>
  <si>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</si>
  <si>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</si>
  <si>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</si>
  <si>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</si>
  <si>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</si>
  <si>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</si>
  <si>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</si>
  <si>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</si>
  <si>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</si>
  <si>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</si>
  <si>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</si>
  <si>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</si>
  <si>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</si>
  <si>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</si>
  <si>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</si>
  <si>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</si>
  <si>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</si>
  <si>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</si>
  <si>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</si>
  <si>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</si>
  <si>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</si>
  <si>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</si>
  <si>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</si>
  <si>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</si>
  <si>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</si>
  <si>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</si>
  <si>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</si>
  <si>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</si>
  <si>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</si>
  <si>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</si>
  <si>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</si>
  <si>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</si>
  <si>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</si>
  <si>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</si>
  <si>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</si>
  <si>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</si>
  <si>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</si>
  <si>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</si>
  <si>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</si>
  <si>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</si>
  <si>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</si>
  <si>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</si>
  <si>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</si>
  <si>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</si>
  <si>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</si>
  <si>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</si>
  <si>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</si>
  <si>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</si>
  <si>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</si>
  <si>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</si>
  <si>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</si>
  <si>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</si>
  <si>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</si>
  <si>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</si>
  <si>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</si>
  <si>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</si>
  <si>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</si>
  <si>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</si>
  <si>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</si>
  <si>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</si>
  <si>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</si>
  <si>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</si>
  <si>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</si>
  <si>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</si>
  <si>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</si>
  <si>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</si>
  <si>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</si>
  <si>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</si>
  <si>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</si>
  <si>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</si>
  <si>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</si>
  <si>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</si>
  <si>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</si>
  <si>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</si>
  <si>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</si>
  <si>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</si>
  <si>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</si>
  <si>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</si>
  <si>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</si>
  <si>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</si>
  <si>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</si>
  <si>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</si>
  <si>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</si>
  <si>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</si>
  <si>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</si>
  <si>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</si>
  <si>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</si>
  <si>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</si>
  <si>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</si>
  <si>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</si>
  <si>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</si>
  <si>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</si>
  <si>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</si>
  <si>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</si>
  <si>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</si>
  <si>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</si>
  <si>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</si>
  <si>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</si>
  <si>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</si>
  <si>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</si>
  <si>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</si>
  <si>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</si>
  <si>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</si>
  <si>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02.12.2016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</si>
</sst>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1295422"/>
        <c:axId val="11658799"/>
      </c:bar3DChart>
      <c:catAx>
        <c:axId val="12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5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37820328"/>
        <c:axId val="4838633"/>
      </c:bar3D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0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43547698"/>
        <c:axId val="56384963"/>
      </c:bar3D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7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37702620"/>
        <c:axId val="3779261"/>
      </c:bar3D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2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34013350"/>
        <c:axId val="37684695"/>
      </c:bar3D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4695"/>
        <c:crosses val="autoZero"/>
        <c:auto val="1"/>
        <c:lblOffset val="100"/>
        <c:tickLblSkip val="2"/>
        <c:noMultiLvlLbl val="0"/>
      </c:catAx>
      <c:valAx>
        <c:axId val="37684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3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617936"/>
        <c:axId val="32561425"/>
      </c:bar3D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4617370"/>
        <c:axId val="20229739"/>
      </c:bar3D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47849924"/>
        <c:axId val="27996133"/>
      </c:bar3D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9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0638606"/>
        <c:axId val="53094271"/>
      </c:bar3D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</f>
        <v>451268.3</v>
      </c>
      <c r="D6" s="47">
        <f>332980.2+473.5+94.1+160.7+5895.8+8746.9+145.1+473.2+40.2+1154.4+173.1+6.7+1143.7+6208.9+2190.9+7831.9+213.4+23+0.1</f>
        <v>367955.8000000001</v>
      </c>
      <c r="E6" s="3">
        <f>D6/D150*100</f>
        <v>27.274968563305247</v>
      </c>
      <c r="F6" s="3">
        <f>D6/B6*100</f>
        <v>90.25096461173078</v>
      </c>
      <c r="G6" s="3">
        <f aca="true" t="shared" si="0" ref="G6:G43">D6/C6*100</f>
        <v>81.53814482426533</v>
      </c>
      <c r="H6" s="47">
        <f>B6-D6</f>
        <v>39747.09999999986</v>
      </c>
      <c r="I6" s="47">
        <f aca="true" t="shared" si="1" ref="I6:I43">C6-D6</f>
        <v>83312.49999999988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</f>
        <v>157715</v>
      </c>
      <c r="E7" s="95">
        <f>D7/D6*100</f>
        <v>42.86248511370114</v>
      </c>
      <c r="F7" s="95">
        <f>D7/B7*100</f>
        <v>91.91241818562212</v>
      </c>
      <c r="G7" s="95">
        <f>D7/C7*100</f>
        <v>83.93667614700773</v>
      </c>
      <c r="H7" s="105">
        <f>B7-D7</f>
        <v>13877.700000000012</v>
      </c>
      <c r="I7" s="105">
        <f t="shared" si="1"/>
        <v>30182.600000000006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</f>
        <v>281105.4999999999</v>
      </c>
      <c r="E8" s="1">
        <f>D8/D6*100</f>
        <v>76.39654001920879</v>
      </c>
      <c r="F8" s="1">
        <f>D8/B8*100</f>
        <v>98.919612056907</v>
      </c>
      <c r="G8" s="1">
        <f t="shared" si="0"/>
        <v>89.95617802206522</v>
      </c>
      <c r="H8" s="44">
        <f>B8-D8</f>
        <v>3070.200000000128</v>
      </c>
      <c r="I8" s="44">
        <f t="shared" si="1"/>
        <v>31386.100000000035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</f>
        <v>65.59999999999998</v>
      </c>
      <c r="E9" s="12">
        <f>D9/D6*100</f>
        <v>0.01782822828176644</v>
      </c>
      <c r="F9" s="120">
        <f>D9/B9*100</f>
        <v>79.61165048543687</v>
      </c>
      <c r="G9" s="1">
        <f t="shared" si="0"/>
        <v>76.54609101516917</v>
      </c>
      <c r="H9" s="44">
        <f aca="true" t="shared" si="2" ref="H9:H43">B9-D9</f>
        <v>16.800000000000026</v>
      </c>
      <c r="I9" s="44">
        <f t="shared" si="1"/>
        <v>20.100000000000023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</f>
        <v>30869.300000000003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</f>
        <v>24506.700000000015</v>
      </c>
      <c r="E10" s="1">
        <f>D10/D6*100</f>
        <v>6.66022929927997</v>
      </c>
      <c r="F10" s="1">
        <f aca="true" t="shared" si="3" ref="F10:F41">D10/B10*100</f>
        <v>85.0646488137594</v>
      </c>
      <c r="G10" s="1">
        <f t="shared" si="0"/>
        <v>79.38858347937922</v>
      </c>
      <c r="H10" s="44">
        <f t="shared" si="2"/>
        <v>4302.799999999985</v>
      </c>
      <c r="I10" s="44">
        <f t="shared" si="1"/>
        <v>6362.599999999988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</f>
        <v>38936.20000000001</v>
      </c>
      <c r="E11" s="1">
        <f>D11/D6*100</f>
        <v>10.581760091837117</v>
      </c>
      <c r="F11" s="1">
        <f t="shared" si="3"/>
        <v>59.882959989541774</v>
      </c>
      <c r="G11" s="1">
        <f t="shared" si="0"/>
        <v>51.36559541226432</v>
      </c>
      <c r="H11" s="44">
        <f t="shared" si="2"/>
        <v>26084.29999999999</v>
      </c>
      <c r="I11" s="44">
        <f t="shared" si="1"/>
        <v>36865.899999999994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</f>
        <v>11435.5</v>
      </c>
      <c r="E12" s="1">
        <f>D12/D6*100</f>
        <v>3.1078461054289663</v>
      </c>
      <c r="F12" s="1">
        <f t="shared" si="3"/>
        <v>96.29732551872812</v>
      </c>
      <c r="G12" s="1">
        <f t="shared" si="0"/>
        <v>86.0795796699988</v>
      </c>
      <c r="H12" s="44">
        <f t="shared" si="2"/>
        <v>439.6999999999989</v>
      </c>
      <c r="I12" s="44">
        <f t="shared" si="1"/>
        <v>1849.2999999999993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18734.80000000005</v>
      </c>
      <c r="D13" s="43">
        <f>D6-D8-D9-D10-D11-D12</f>
        <v>11906.300000000192</v>
      </c>
      <c r="E13" s="1">
        <f>D13/D6*100</f>
        <v>3.235796255963403</v>
      </c>
      <c r="F13" s="1">
        <f t="shared" si="3"/>
        <v>67.11707141085603</v>
      </c>
      <c r="G13" s="1">
        <f t="shared" si="0"/>
        <v>63.55178598116959</v>
      </c>
      <c r="H13" s="44">
        <f t="shared" si="2"/>
        <v>5833.29999999977</v>
      </c>
      <c r="I13" s="44">
        <f t="shared" si="1"/>
        <v>6828.499999999858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</f>
        <v>260635.7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</f>
        <v>223193.50000000003</v>
      </c>
      <c r="E18" s="3">
        <f>D18/D150*100</f>
        <v>16.544366731096694</v>
      </c>
      <c r="F18" s="3">
        <f>D18/B18*100</f>
        <v>93.30086937038055</v>
      </c>
      <c r="G18" s="3">
        <f t="shared" si="0"/>
        <v>85.63427803635496</v>
      </c>
      <c r="H18" s="47">
        <f>B18-D18</f>
        <v>16025.599999999977</v>
      </c>
      <c r="I18" s="47">
        <f t="shared" si="1"/>
        <v>37442.19999999998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</f>
        <v>163954.29999999996</v>
      </c>
      <c r="E19" s="95">
        <f>D19/D18*100</f>
        <v>73.4583668431204</v>
      </c>
      <c r="F19" s="95">
        <f t="shared" si="3"/>
        <v>94.26122581798715</v>
      </c>
      <c r="G19" s="95">
        <f t="shared" si="0"/>
        <v>85.60129481941705</v>
      </c>
      <c r="H19" s="105">
        <f t="shared" si="2"/>
        <v>9981.800000000047</v>
      </c>
      <c r="I19" s="105">
        <f t="shared" si="1"/>
        <v>27578.20000000004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</f>
        <v>173651.1</v>
      </c>
      <c r="E20" s="1">
        <f>D20/D18*100</f>
        <v>77.80293780956882</v>
      </c>
      <c r="F20" s="1">
        <f t="shared" si="3"/>
        <v>98.79680870976681</v>
      </c>
      <c r="G20" s="1">
        <f t="shared" si="0"/>
        <v>90.81120853708856</v>
      </c>
      <c r="H20" s="44">
        <f t="shared" si="2"/>
        <v>2114.7999999999884</v>
      </c>
      <c r="I20" s="44">
        <f t="shared" si="1"/>
        <v>17570.99999999997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</f>
        <v>21991.1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</f>
        <v>19692.99999999999</v>
      </c>
      <c r="E21" s="1">
        <f>D21/D18*100</f>
        <v>8.823285624357334</v>
      </c>
      <c r="F21" s="1">
        <f t="shared" si="3"/>
        <v>97.35852041547804</v>
      </c>
      <c r="G21" s="1">
        <f t="shared" si="0"/>
        <v>89.54986335381126</v>
      </c>
      <c r="H21" s="44">
        <f t="shared" si="2"/>
        <v>534.3000000000102</v>
      </c>
      <c r="I21" s="44">
        <f t="shared" si="1"/>
        <v>2298.1000000000095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</f>
        <v>4021.7000000000003</v>
      </c>
      <c r="E22" s="1">
        <f>D22/D18*100</f>
        <v>1.8018893919401775</v>
      </c>
      <c r="F22" s="1">
        <f t="shared" si="3"/>
        <v>97.1425120772947</v>
      </c>
      <c r="G22" s="1">
        <f t="shared" si="0"/>
        <v>89.1591105593367</v>
      </c>
      <c r="H22" s="44">
        <f t="shared" si="2"/>
        <v>118.29999999999973</v>
      </c>
      <c r="I22" s="44">
        <f t="shared" si="1"/>
        <v>488.99999999999955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</f>
        <v>18418.399999999994</v>
      </c>
      <c r="E23" s="1">
        <f>D23/D18*100</f>
        <v>8.252211645948467</v>
      </c>
      <c r="F23" s="1">
        <f t="shared" si="3"/>
        <v>76.61946519792998</v>
      </c>
      <c r="G23" s="1">
        <f t="shared" si="0"/>
        <v>65.33339954737968</v>
      </c>
      <c r="H23" s="44">
        <f t="shared" si="2"/>
        <v>5620.400000000009</v>
      </c>
      <c r="I23" s="44">
        <f t="shared" si="1"/>
        <v>9773.000000000007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</f>
        <v>1397</v>
      </c>
      <c r="E24" s="1">
        <f>D24/D18*100</f>
        <v>0.625914285138232</v>
      </c>
      <c r="F24" s="1">
        <f t="shared" si="3"/>
        <v>96.40466496446071</v>
      </c>
      <c r="G24" s="1">
        <f t="shared" si="0"/>
        <v>89.88547162527347</v>
      </c>
      <c r="H24" s="44">
        <f t="shared" si="2"/>
        <v>52.09999999999991</v>
      </c>
      <c r="I24" s="44">
        <f t="shared" si="1"/>
        <v>157.19999999999982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13166.200000000037</v>
      </c>
      <c r="D25" s="43">
        <f>D18-D20-D21-D22-D23-D24</f>
        <v>6012.300000000039</v>
      </c>
      <c r="E25" s="1">
        <f>D25/D18*100</f>
        <v>2.69376124304697</v>
      </c>
      <c r="F25" s="1">
        <f t="shared" si="3"/>
        <v>44.214590380938645</v>
      </c>
      <c r="G25" s="1">
        <f t="shared" si="0"/>
        <v>45.66465646883704</v>
      </c>
      <c r="H25" s="44">
        <f t="shared" si="2"/>
        <v>7585.699999999966</v>
      </c>
      <c r="I25" s="44">
        <f t="shared" si="1"/>
        <v>7153.899999999998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</f>
        <v>42567</v>
      </c>
      <c r="E33" s="3">
        <f>D33/D150*100</f>
        <v>3.1553072049257382</v>
      </c>
      <c r="F33" s="3">
        <f>D33/B33*100</f>
        <v>92.72300725150683</v>
      </c>
      <c r="G33" s="3">
        <f t="shared" si="0"/>
        <v>83.89735301653626</v>
      </c>
      <c r="H33" s="47">
        <f t="shared" si="2"/>
        <v>3340.699999999997</v>
      </c>
      <c r="I33" s="47">
        <f t="shared" si="1"/>
        <v>8170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</f>
        <v>32170.099999999988</v>
      </c>
      <c r="E34" s="1">
        <f>D34/D33*100</f>
        <v>75.57521084408107</v>
      </c>
      <c r="F34" s="1">
        <f t="shared" si="3"/>
        <v>97.7392736265806</v>
      </c>
      <c r="G34" s="1">
        <f t="shared" si="0"/>
        <v>88.50266717653432</v>
      </c>
      <c r="H34" s="44">
        <f t="shared" si="2"/>
        <v>744.1000000000095</v>
      </c>
      <c r="I34" s="44">
        <f t="shared" si="1"/>
        <v>4179.200000000008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</f>
        <v>1476.3999999999992</v>
      </c>
      <c r="E36" s="1">
        <f>D36/D33*100</f>
        <v>3.468414499494912</v>
      </c>
      <c r="F36" s="1">
        <f t="shared" si="3"/>
        <v>53.30733679953781</v>
      </c>
      <c r="G36" s="1">
        <f t="shared" si="0"/>
        <v>43.62368514360002</v>
      </c>
      <c r="H36" s="44">
        <f t="shared" si="2"/>
        <v>1293.2000000000007</v>
      </c>
      <c r="I36" s="44">
        <f t="shared" si="1"/>
        <v>1908.000000000001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</f>
        <v>871.4</v>
      </c>
      <c r="E37" s="17">
        <f>D37/D33*100</f>
        <v>2.047125707707849</v>
      </c>
      <c r="F37" s="17">
        <f t="shared" si="3"/>
        <v>90.2724541593287</v>
      </c>
      <c r="G37" s="17">
        <f t="shared" si="0"/>
        <v>78.53280461427542</v>
      </c>
      <c r="H37" s="53">
        <f t="shared" si="2"/>
        <v>93.89999999999998</v>
      </c>
      <c r="I37" s="53">
        <f t="shared" si="1"/>
        <v>238.19999999999993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0.12944299574787982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7994.000000000013</v>
      </c>
      <c r="E39" s="1">
        <f>D39/D33*100</f>
        <v>18.779805952968292</v>
      </c>
      <c r="F39" s="1">
        <f t="shared" si="3"/>
        <v>86.86392332851615</v>
      </c>
      <c r="G39" s="1">
        <f t="shared" si="0"/>
        <v>81.29849789990755</v>
      </c>
      <c r="H39" s="44">
        <f>B39-D39</f>
        <v>1208.899999999987</v>
      </c>
      <c r="I39" s="44">
        <f t="shared" si="1"/>
        <v>1838.8999999999924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</f>
        <v>1101.8000000000002</v>
      </c>
      <c r="E43" s="3">
        <f>D43/D150*100</f>
        <v>0.08167165828898394</v>
      </c>
      <c r="F43" s="3">
        <f>D43/B43*100</f>
        <v>83.64713027634377</v>
      </c>
      <c r="G43" s="3">
        <f t="shared" si="0"/>
        <v>76.43426985778704</v>
      </c>
      <c r="H43" s="47">
        <f t="shared" si="2"/>
        <v>215.39999999999986</v>
      </c>
      <c r="I43" s="47">
        <f t="shared" si="1"/>
        <v>339.6999999999998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</f>
        <v>6783.699999999998</v>
      </c>
      <c r="E45" s="3">
        <f>D45/D150*100</f>
        <v>0.5028462773053005</v>
      </c>
      <c r="F45" s="3">
        <f>D45/B45*100</f>
        <v>96.54451006902438</v>
      </c>
      <c r="G45" s="3">
        <f aca="true" t="shared" si="4" ref="G45:G76">D45/C45*100</f>
        <v>87.1168244102274</v>
      </c>
      <c r="H45" s="47">
        <f>B45-D45</f>
        <v>242.800000000002</v>
      </c>
      <c r="I45" s="47">
        <f aca="true" t="shared" si="5" ref="I45:I77">C45-D45</f>
        <v>1003.2000000000025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</f>
        <v>6113.200000000001</v>
      </c>
      <c r="E46" s="1">
        <f>D46/D45*100</f>
        <v>90.11601338502591</v>
      </c>
      <c r="F46" s="1">
        <f aca="true" t="shared" si="6" ref="F46:F74">D46/B46*100</f>
        <v>98.96232982047174</v>
      </c>
      <c r="G46" s="1">
        <f t="shared" si="4"/>
        <v>90.51764984600807</v>
      </c>
      <c r="H46" s="44">
        <f aca="true" t="shared" si="7" ref="H46:H74">B46-D46</f>
        <v>64.09999999999945</v>
      </c>
      <c r="I46" s="44">
        <f t="shared" si="5"/>
        <v>640.3999999999996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0.019163583295251856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0.706104338340434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</f>
        <v>339.1000000000001</v>
      </c>
      <c r="E49" s="1">
        <f>D49/D45*100</f>
        <v>4.998746996476852</v>
      </c>
      <c r="F49" s="1">
        <f t="shared" si="6"/>
        <v>72.13358859817062</v>
      </c>
      <c r="G49" s="1">
        <f t="shared" si="4"/>
        <v>55.68144499178983</v>
      </c>
      <c r="H49" s="44">
        <f t="shared" si="7"/>
        <v>130.99999999999994</v>
      </c>
      <c r="I49" s="44">
        <f t="shared" si="5"/>
        <v>269.8999999999999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282.1999999999972</v>
      </c>
      <c r="E50" s="1">
        <f>D50/D45*100</f>
        <v>4.159971696861555</v>
      </c>
      <c r="F50" s="1">
        <f t="shared" si="6"/>
        <v>87.8033602986924</v>
      </c>
      <c r="G50" s="1">
        <f t="shared" si="4"/>
        <v>80.10218563724015</v>
      </c>
      <c r="H50" s="44">
        <f t="shared" si="7"/>
        <v>39.2000000000026</v>
      </c>
      <c r="I50" s="44">
        <f t="shared" si="5"/>
        <v>70.10000000000298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</f>
        <v>13615.199999999988</v>
      </c>
      <c r="E51" s="3">
        <f>D51/D150*100</f>
        <v>1.0092357614232828</v>
      </c>
      <c r="F51" s="3">
        <f>D51/B51*100</f>
        <v>86.82388052087178</v>
      </c>
      <c r="G51" s="3">
        <f t="shared" si="4"/>
        <v>78.97860097104831</v>
      </c>
      <c r="H51" s="47">
        <f>B51-D51</f>
        <v>2066.2000000000116</v>
      </c>
      <c r="I51" s="47">
        <f t="shared" si="5"/>
        <v>3623.9000000000106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</f>
        <v>9089.399999999998</v>
      </c>
      <c r="E52" s="1">
        <f>D52/D51*100</f>
        <v>66.75921029437691</v>
      </c>
      <c r="F52" s="1">
        <f t="shared" si="6"/>
        <v>97.56972026020308</v>
      </c>
      <c r="G52" s="1">
        <f t="shared" si="4"/>
        <v>88.00139417351649</v>
      </c>
      <c r="H52" s="44">
        <f t="shared" si="7"/>
        <v>226.40000000000146</v>
      </c>
      <c r="I52" s="44">
        <f t="shared" si="5"/>
        <v>1239.300000000003</v>
      </c>
    </row>
    <row r="53" spans="1:9" ht="18">
      <c r="A53" s="23" t="s">
        <v>2</v>
      </c>
      <c r="B53" s="42">
        <v>9</v>
      </c>
      <c r="C53" s="43">
        <v>12</v>
      </c>
      <c r="D53" s="44">
        <f>1.4+1.5</f>
        <v>2.9</v>
      </c>
      <c r="E53" s="1">
        <f>D53/D51*100</f>
        <v>0.02129972383806336</v>
      </c>
      <c r="F53" s="1">
        <f>D53/B53*100</f>
        <v>32.22222222222222</v>
      </c>
      <c r="G53" s="1">
        <f t="shared" si="4"/>
        <v>24.166666666666668</v>
      </c>
      <c r="H53" s="44">
        <f t="shared" si="7"/>
        <v>6.1</v>
      </c>
      <c r="I53" s="44">
        <f t="shared" si="5"/>
        <v>9.1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</f>
        <v>228.3000000000001</v>
      </c>
      <c r="E54" s="1">
        <f>D54/D51*100</f>
        <v>1.6768023973206438</v>
      </c>
      <c r="F54" s="1">
        <f t="shared" si="6"/>
        <v>84.43047337278111</v>
      </c>
      <c r="G54" s="1">
        <f t="shared" si="4"/>
        <v>79.54703832752617</v>
      </c>
      <c r="H54" s="44">
        <f t="shared" si="7"/>
        <v>42.09999999999988</v>
      </c>
      <c r="I54" s="44">
        <f t="shared" si="5"/>
        <v>58.6999999999999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</f>
        <v>452.90000000000003</v>
      </c>
      <c r="E55" s="1">
        <f>D55/D51*100</f>
        <v>3.3264292849168613</v>
      </c>
      <c r="F55" s="1">
        <f t="shared" si="6"/>
        <v>57.13384634792481</v>
      </c>
      <c r="G55" s="1">
        <f t="shared" si="4"/>
        <v>48.53713428357089</v>
      </c>
      <c r="H55" s="44">
        <f t="shared" si="7"/>
        <v>339.8</v>
      </c>
      <c r="I55" s="44">
        <f t="shared" si="5"/>
        <v>480.2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1.7627357659086917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3601.69999999999</v>
      </c>
      <c r="E57" s="1">
        <f>D57/D51*100</f>
        <v>26.453522533638825</v>
      </c>
      <c r="F57" s="1">
        <f t="shared" si="6"/>
        <v>71.84003191383243</v>
      </c>
      <c r="G57" s="1">
        <f t="shared" si="4"/>
        <v>66.71915232573203</v>
      </c>
      <c r="H57" s="44">
        <f>B57-D57</f>
        <v>1411.800000000011</v>
      </c>
      <c r="I57" s="44">
        <f>C57-D57</f>
        <v>1796.6000000000076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</f>
        <v>4763.299999999998</v>
      </c>
      <c r="E59" s="3">
        <f>D59/D150*100</f>
        <v>0.35308278265376386</v>
      </c>
      <c r="F59" s="3">
        <f>D59/B59*100</f>
        <v>87.66056903088075</v>
      </c>
      <c r="G59" s="3">
        <f t="shared" si="4"/>
        <v>83.50660051541871</v>
      </c>
      <c r="H59" s="47">
        <f>B59-D59</f>
        <v>670.5000000000018</v>
      </c>
      <c r="I59" s="47">
        <f t="shared" si="5"/>
        <v>940.8000000000011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</f>
        <v>1483.3999999999999</v>
      </c>
      <c r="E60" s="1">
        <f>D60/D59*100</f>
        <v>31.1422753133332</v>
      </c>
      <c r="F60" s="1">
        <f t="shared" si="6"/>
        <v>98.2188969078991</v>
      </c>
      <c r="G60" s="1">
        <f t="shared" si="4"/>
        <v>90.30804821624253</v>
      </c>
      <c r="H60" s="44">
        <f t="shared" si="7"/>
        <v>26.90000000000009</v>
      </c>
      <c r="I60" s="44">
        <f t="shared" si="5"/>
        <v>159.20000000000027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6.543782671677202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5.017529863749923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54.957697394663384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111.3999999999985</v>
      </c>
      <c r="E64" s="1">
        <f>D64/D59*100</f>
        <v>2.3387147565762922</v>
      </c>
      <c r="F64" s="1">
        <f t="shared" si="6"/>
        <v>25.028083576724015</v>
      </c>
      <c r="G64" s="1">
        <f t="shared" si="4"/>
        <v>22.82319196885855</v>
      </c>
      <c r="H64" s="44">
        <f t="shared" si="7"/>
        <v>333.7000000000011</v>
      </c>
      <c r="I64" s="44">
        <f t="shared" si="5"/>
        <v>376.7000000000011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293.1</v>
      </c>
      <c r="D69" s="47">
        <f>SUM(D70:D71)</f>
        <v>179.5</v>
      </c>
      <c r="E69" s="35">
        <f>D69/D150*100</f>
        <v>0.0133055569639432</v>
      </c>
      <c r="F69" s="3">
        <f>D69/B69*100</f>
        <v>71.37176938369781</v>
      </c>
      <c r="G69" s="3">
        <f t="shared" si="4"/>
        <v>61.24189696349368</v>
      </c>
      <c r="H69" s="47">
        <f>B69-D69</f>
        <v>72</v>
      </c>
      <c r="I69" s="47">
        <f t="shared" si="5"/>
        <v>113.60000000000002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</f>
        <v>122.10000000000001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7.862407862407863</v>
      </c>
      <c r="H71" s="44">
        <f t="shared" si="7"/>
        <v>71</v>
      </c>
      <c r="I71" s="44">
        <f t="shared" si="5"/>
        <v>112.50000000000001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</f>
        <v>63034.000000000015</v>
      </c>
      <c r="D90" s="47">
        <f>44075.1+103.3+46.5+25+15.6+5.7+164.2+1847.8+521.6+2.8+15.8+61.2+46.7+110.4+15+130.8+28.4+129.4+817.1+784.9+173.2+280.6+8.2+18.5+36.5+8.8+35.3+16+2745.3+1166.5</f>
        <v>53436.200000000004</v>
      </c>
      <c r="E90" s="3">
        <f>D90/D150*100</f>
        <v>3.9609938887836296</v>
      </c>
      <c r="F90" s="3">
        <f aca="true" t="shared" si="10" ref="F90:F96">D90/B90*100</f>
        <v>93.48448666474228</v>
      </c>
      <c r="G90" s="3">
        <f t="shared" si="8"/>
        <v>84.77361423993399</v>
      </c>
      <c r="H90" s="47">
        <f aca="true" t="shared" si="11" ref="H90:H96">B90-D90</f>
        <v>3724.2999999999956</v>
      </c>
      <c r="I90" s="47">
        <f t="shared" si="9"/>
        <v>9597.80000000001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</f>
        <v>45962.19999999999</v>
      </c>
      <c r="E91" s="1">
        <f>D91/D90*100</f>
        <v>86.01322698844601</v>
      </c>
      <c r="F91" s="1">
        <f t="shared" si="10"/>
        <v>96.4565053608866</v>
      </c>
      <c r="G91" s="1">
        <f t="shared" si="8"/>
        <v>86.7904006405112</v>
      </c>
      <c r="H91" s="44">
        <f t="shared" si="11"/>
        <v>1688.5000000000073</v>
      </c>
      <c r="I91" s="44">
        <f t="shared" si="9"/>
        <v>6995.500000000007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</f>
        <v>1466.1</v>
      </c>
      <c r="E92" s="1">
        <f>D92/D90*100</f>
        <v>2.7436456933689146</v>
      </c>
      <c r="F92" s="1">
        <f t="shared" si="10"/>
        <v>80.11475409836065</v>
      </c>
      <c r="G92" s="1">
        <f t="shared" si="8"/>
        <v>72.52894033837933</v>
      </c>
      <c r="H92" s="44">
        <f t="shared" si="11"/>
        <v>363.9000000000001</v>
      </c>
      <c r="I92" s="44">
        <f t="shared" si="9"/>
        <v>555.3000000000002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8054.900000000018</v>
      </c>
      <c r="D94" s="43">
        <f>D90-D91-D92-D93</f>
        <v>6007.900000000014</v>
      </c>
      <c r="E94" s="1">
        <f>D94/D90*100</f>
        <v>11.243127318185078</v>
      </c>
      <c r="F94" s="1">
        <f t="shared" si="10"/>
        <v>78.22990182036006</v>
      </c>
      <c r="G94" s="1">
        <f>D94/C94*100</f>
        <v>74.58689741647943</v>
      </c>
      <c r="H94" s="44">
        <f t="shared" si="11"/>
        <v>1671.8999999999887</v>
      </c>
      <c r="I94" s="44">
        <f>C94-D94</f>
        <v>2047.0000000000036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</f>
        <v>80094.3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</f>
        <v>71674.5</v>
      </c>
      <c r="E95" s="107">
        <f>D95/D150*100</f>
        <v>5.312920014552349</v>
      </c>
      <c r="F95" s="110">
        <f t="shared" si="10"/>
        <v>97.45732175757534</v>
      </c>
      <c r="G95" s="106">
        <f>D95/C95*100</f>
        <v>89.48764144264946</v>
      </c>
      <c r="H95" s="112">
        <f t="shared" si="11"/>
        <v>1870</v>
      </c>
      <c r="I95" s="122">
        <f>C95-D95</f>
        <v>8419.800000000003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4529.8+517.7+29.4+13.1+5+72.5+64.2-0.1+1.6+4.9+643.2+21+0.1+73.5</f>
        <v>5975.9</v>
      </c>
      <c r="E96" s="117">
        <f>D96/D95*100</f>
        <v>8.337553802258823</v>
      </c>
      <c r="F96" s="118">
        <f t="shared" si="10"/>
        <v>82.26621329552181</v>
      </c>
      <c r="G96" s="119">
        <f>D96/C96*100</f>
        <v>71.33273649656819</v>
      </c>
      <c r="H96" s="123">
        <f t="shared" si="11"/>
        <v>1288.2000000000007</v>
      </c>
      <c r="I96" s="124">
        <f>C96-D96</f>
        <v>2401.6000000000004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</f>
        <v>9249.3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</f>
        <v>6960.899999999999</v>
      </c>
      <c r="E102" s="19">
        <f>D102/D150*100</f>
        <v>0.515981345238508</v>
      </c>
      <c r="F102" s="19">
        <f>D102/B102*100</f>
        <v>84.1216706143955</v>
      </c>
      <c r="G102" s="19">
        <f aca="true" t="shared" si="12" ref="G102:G148">D102/C102*100</f>
        <v>75.25866822354124</v>
      </c>
      <c r="H102" s="79">
        <f aca="true" t="shared" si="13" ref="H102:H107">B102-D102</f>
        <v>1313.9000000000005</v>
      </c>
      <c r="I102" s="79">
        <f aca="true" t="shared" si="14" ref="I102:I148">C102-D102</f>
        <v>2288.4000000000005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1.9020528954589209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</f>
        <v>7604.299999999999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</f>
        <v>5772.800000000001</v>
      </c>
      <c r="E104" s="1">
        <f>D104/D102*100</f>
        <v>82.93180479535695</v>
      </c>
      <c r="F104" s="1">
        <f aca="true" t="shared" si="15" ref="F104:F148">D104/B104*100</f>
        <v>85.71343726800298</v>
      </c>
      <c r="G104" s="1">
        <f t="shared" si="12"/>
        <v>75.91494286127588</v>
      </c>
      <c r="H104" s="44">
        <f t="shared" si="13"/>
        <v>962.1999999999998</v>
      </c>
      <c r="I104" s="44">
        <f t="shared" si="14"/>
        <v>1831.4999999999982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1457.3999999999996</v>
      </c>
      <c r="D106" s="88">
        <f>D102-D103-D104</f>
        <v>1055.699999999998</v>
      </c>
      <c r="E106" s="84">
        <f>D106/D102*100</f>
        <v>15.16614230918413</v>
      </c>
      <c r="F106" s="84">
        <f t="shared" si="15"/>
        <v>76.27339065096446</v>
      </c>
      <c r="G106" s="84">
        <f t="shared" si="12"/>
        <v>72.43721696171252</v>
      </c>
      <c r="H106" s="124">
        <f>B106-D106</f>
        <v>328.40000000000055</v>
      </c>
      <c r="I106" s="124">
        <f t="shared" si="14"/>
        <v>401.70000000000164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587496.6</v>
      </c>
      <c r="D107" s="81">
        <f>SUM(D108:D147)-D115-D119+D148-D139-D140-D109-D112-D122-D123-D137-D131-D129</f>
        <v>556829.0000000002</v>
      </c>
      <c r="E107" s="82">
        <f>D107/D150*100</f>
        <v>41.275320215462564</v>
      </c>
      <c r="F107" s="82">
        <f>D107/B107*100</f>
        <v>100.44557776559554</v>
      </c>
      <c r="G107" s="82">
        <f t="shared" si="12"/>
        <v>94.77995276908841</v>
      </c>
      <c r="H107" s="81">
        <f t="shared" si="13"/>
        <v>-2470.100000000093</v>
      </c>
      <c r="I107" s="81">
        <f t="shared" si="14"/>
        <v>30667.599999999744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</f>
        <v>1097.6999999999996</v>
      </c>
      <c r="E108" s="6">
        <f>D108/D107*100</f>
        <v>0.19713412914916412</v>
      </c>
      <c r="F108" s="6">
        <f t="shared" si="15"/>
        <v>72.2123544503651</v>
      </c>
      <c r="G108" s="6">
        <f t="shared" si="12"/>
        <v>63.59054570733401</v>
      </c>
      <c r="H108" s="61">
        <f aca="true" t="shared" si="16" ref="H108:H148">B108-D108</f>
        <v>422.4000000000003</v>
      </c>
      <c r="I108" s="61">
        <f t="shared" si="14"/>
        <v>628.5000000000002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</f>
        <v>503.1</v>
      </c>
      <c r="E109" s="1">
        <f>D109/D108*100</f>
        <v>45.832194588685454</v>
      </c>
      <c r="F109" s="1">
        <f t="shared" si="15"/>
        <v>68.26322930800544</v>
      </c>
      <c r="G109" s="1">
        <f t="shared" si="12"/>
        <v>58.73905429071804</v>
      </c>
      <c r="H109" s="44">
        <f t="shared" si="16"/>
        <v>233.89999999999998</v>
      </c>
      <c r="I109" s="44">
        <f t="shared" si="14"/>
        <v>353.4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</f>
        <v>655.6999999999997</v>
      </c>
      <c r="E110" s="6">
        <f>D110/D107*100</f>
        <v>0.11775607951453666</v>
      </c>
      <c r="F110" s="6">
        <f>D110/B110*100</f>
        <v>78.60225365619752</v>
      </c>
      <c r="G110" s="6">
        <f t="shared" si="12"/>
        <v>75.62860438292961</v>
      </c>
      <c r="H110" s="61">
        <f t="shared" si="16"/>
        <v>178.50000000000034</v>
      </c>
      <c r="I110" s="61">
        <f t="shared" si="14"/>
        <v>211.3000000000003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</f>
        <v>10.5</v>
      </c>
      <c r="E111" s="6">
        <f>D111/D107*100</f>
        <v>0.0018856776496913765</v>
      </c>
      <c r="F111" s="6">
        <f t="shared" si="15"/>
        <v>7.847533632286996</v>
      </c>
      <c r="G111" s="6">
        <f t="shared" si="12"/>
        <v>6.410256410256408</v>
      </c>
      <c r="H111" s="61">
        <f t="shared" si="16"/>
        <v>123.29999999999998</v>
      </c>
      <c r="I111" s="61">
        <f t="shared" si="14"/>
        <v>153.30000000000004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0.006393345174191715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</f>
        <v>1348.1</v>
      </c>
      <c r="E114" s="6">
        <f>D114/D107*100</f>
        <v>0.2421030513856138</v>
      </c>
      <c r="F114" s="6">
        <f t="shared" si="15"/>
        <v>88.96588134362831</v>
      </c>
      <c r="G114" s="6">
        <f t="shared" si="12"/>
        <v>78.10544611819235</v>
      </c>
      <c r="H114" s="61">
        <f t="shared" si="16"/>
        <v>167.20000000000005</v>
      </c>
      <c r="I114" s="61">
        <f t="shared" si="14"/>
        <v>377.9000000000001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0.01167324259332757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</f>
        <v>208.89999999999995</v>
      </c>
      <c r="E118" s="6">
        <f>D118/D107*100</f>
        <v>0.0375160058114789</v>
      </c>
      <c r="F118" s="6">
        <f t="shared" si="15"/>
        <v>99.09867172675519</v>
      </c>
      <c r="G118" s="6">
        <f t="shared" si="12"/>
        <v>89.27350427350426</v>
      </c>
      <c r="H118" s="61">
        <f t="shared" si="16"/>
        <v>1.9000000000000625</v>
      </c>
      <c r="I118" s="61">
        <f t="shared" si="14"/>
        <v>25.10000000000005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74.53326950694114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0.040730637233333734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</f>
        <v>26917.8</v>
      </c>
      <c r="E124" s="17">
        <f>D124/D107*100</f>
        <v>4.834123222748813</v>
      </c>
      <c r="F124" s="6">
        <f t="shared" si="15"/>
        <v>99.99962849999442</v>
      </c>
      <c r="G124" s="6">
        <f t="shared" si="12"/>
        <v>92.49086011160284</v>
      </c>
      <c r="H124" s="61">
        <f t="shared" si="16"/>
        <v>0.10000000000218279</v>
      </c>
      <c r="I124" s="61">
        <f t="shared" si="14"/>
        <v>2185.4000000000015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</f>
        <v>243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243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0.00987735911743102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2.8+14.4+2.8+8.8+3.7+4+2.8+5.8+9.6+4.2+2.7+0.2+2.9+76+0.5+2.6+4.7+5.9+2.9+2.9+16.5+2.9+3.4+118.6+34.2+37.5+8.6+108.7+17.3+1.3</f>
        <v>509.20000000000005</v>
      </c>
      <c r="E128" s="17">
        <f>D128/D107*100</f>
        <v>0.09144638659265229</v>
      </c>
      <c r="F128" s="6">
        <f t="shared" si="15"/>
        <v>59.188655120306876</v>
      </c>
      <c r="G128" s="6">
        <f t="shared" si="12"/>
        <v>51.80061037639878</v>
      </c>
      <c r="H128" s="61">
        <f t="shared" si="16"/>
        <v>351.0999999999999</v>
      </c>
      <c r="I128" s="61">
        <f t="shared" si="14"/>
        <v>473.79999999999995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</f>
        <v>212.60000000000002</v>
      </c>
      <c r="E129" s="1">
        <f>D129/D128*100</f>
        <v>41.75176747839749</v>
      </c>
      <c r="F129" s="1">
        <f>D129/B129*100</f>
        <v>56.2285109759323</v>
      </c>
      <c r="G129" s="1">
        <f t="shared" si="12"/>
        <v>42.82836422240129</v>
      </c>
      <c r="H129" s="44">
        <f t="shared" si="16"/>
        <v>165.5</v>
      </c>
      <c r="I129" s="44">
        <f t="shared" si="14"/>
        <v>283.79999999999995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</f>
        <v>41.6</v>
      </c>
      <c r="E132" s="17">
        <f>D132/D107*100</f>
        <v>0.007470875259729644</v>
      </c>
      <c r="F132" s="6">
        <f t="shared" si="15"/>
        <v>66.24203821656052</v>
      </c>
      <c r="G132" s="6">
        <f t="shared" si="12"/>
        <v>64.89859594383776</v>
      </c>
      <c r="H132" s="61">
        <f t="shared" si="16"/>
        <v>21.199999999999996</v>
      </c>
      <c r="I132" s="61">
        <f>C132-D132</f>
        <v>22.499999999999993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0.0030170842395062024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/>
      <c r="E135" s="17">
        <f>D135/D107*100</f>
        <v>0</v>
      </c>
      <c r="F135" s="6">
        <f t="shared" si="15"/>
        <v>0</v>
      </c>
      <c r="G135" s="6">
        <f t="shared" si="12"/>
        <v>0</v>
      </c>
      <c r="H135" s="61">
        <f t="shared" si="16"/>
        <v>40</v>
      </c>
      <c r="I135" s="61">
        <f t="shared" si="14"/>
        <v>40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</f>
        <v>228.9</v>
      </c>
      <c r="E136" s="17">
        <f>D136/D107*100</f>
        <v>0.04110777276327201</v>
      </c>
      <c r="F136" s="6">
        <f t="shared" si="15"/>
        <v>70.75734157650696</v>
      </c>
      <c r="G136" s="6">
        <f>D136/C136*100</f>
        <v>62.93648611492989</v>
      </c>
      <c r="H136" s="61">
        <f t="shared" si="16"/>
        <v>94.6</v>
      </c>
      <c r="I136" s="61">
        <f t="shared" si="14"/>
        <v>134.79999999999998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</f>
        <v>147.99999999999994</v>
      </c>
      <c r="E137" s="103">
        <f>D137/D136*100</f>
        <v>64.65705548274353</v>
      </c>
      <c r="F137" s="1">
        <f t="shared" si="15"/>
        <v>61.10652353426917</v>
      </c>
      <c r="G137" s="1">
        <f>D137/C137*100</f>
        <v>54.192603441962625</v>
      </c>
      <c r="H137" s="44">
        <f t="shared" si="16"/>
        <v>94.20000000000007</v>
      </c>
      <c r="I137" s="44">
        <f t="shared" si="14"/>
        <v>125.10000000000008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</f>
        <v>1123.3999999999999</v>
      </c>
      <c r="E138" s="17">
        <f>D138/D107*100</f>
        <v>0.2017495496822183</v>
      </c>
      <c r="F138" s="6">
        <f t="shared" si="15"/>
        <v>96.87823387374956</v>
      </c>
      <c r="G138" s="6">
        <f t="shared" si="12"/>
        <v>89.35730194082086</v>
      </c>
      <c r="H138" s="61">
        <f t="shared" si="16"/>
        <v>36.200000000000045</v>
      </c>
      <c r="I138" s="61">
        <f t="shared" si="14"/>
        <v>133.80000000000018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26.5+39.8+30.1+42.1+0.1+31.9+40.5+11.2+38.1+30.1+28.3+17.4+33.4+8.9+24.2+37.9+28.8+43.2+29.4+43.5-0.1+36.5+38.4+39.2+36.7-0.1+33.6+39</f>
        <v>808.6</v>
      </c>
      <c r="E139" s="1">
        <f>D139/D138*100</f>
        <v>71.97792415880365</v>
      </c>
      <c r="F139" s="1">
        <f aca="true" t="shared" si="17" ref="F139:F147">D139/B139*100</f>
        <v>99.45879458794589</v>
      </c>
      <c r="G139" s="1">
        <f t="shared" si="12"/>
        <v>91.24351162265853</v>
      </c>
      <c r="H139" s="44">
        <f t="shared" si="16"/>
        <v>4.399999999999977</v>
      </c>
      <c r="I139" s="44">
        <f t="shared" si="14"/>
        <v>77.60000000000002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2.1274701798112874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0.08963254428199678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0.47052147068489586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</f>
        <v>44897.299999999996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</f>
        <v>36353.2</v>
      </c>
      <c r="E143" s="17">
        <f>D143/D107*100</f>
        <v>6.528611117596244</v>
      </c>
      <c r="F143" s="99">
        <f t="shared" si="17"/>
        <v>90.48576748075946</v>
      </c>
      <c r="G143" s="6">
        <f t="shared" si="12"/>
        <v>80.96967969120638</v>
      </c>
      <c r="H143" s="61">
        <f t="shared" si="16"/>
        <v>3822.4000000000015</v>
      </c>
      <c r="I143" s="61">
        <f t="shared" si="14"/>
        <v>8544.099999999999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0.37893141341417186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0.10823789709228503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</f>
        <v>469101.5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</f>
        <v>455518.20000000007</v>
      </c>
      <c r="E147" s="17">
        <f>D147/D107*100</f>
        <v>81.80576083501396</v>
      </c>
      <c r="F147" s="6">
        <f t="shared" si="17"/>
        <v>102.04013881384593</v>
      </c>
      <c r="G147" s="6">
        <f t="shared" si="12"/>
        <v>97.10440064676837</v>
      </c>
      <c r="H147" s="61">
        <f t="shared" si="16"/>
        <v>-9107.40000000014</v>
      </c>
      <c r="I147" s="61">
        <f t="shared" si="14"/>
        <v>13583.29999999993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</f>
        <v>26584.79999999999</v>
      </c>
      <c r="E148" s="17">
        <f>D148/D107*100</f>
        <v>4.774320303001456</v>
      </c>
      <c r="F148" s="6">
        <f t="shared" si="15"/>
        <v>99.99999999999996</v>
      </c>
      <c r="G148" s="6">
        <f t="shared" si="12"/>
        <v>91.66666666666663</v>
      </c>
      <c r="H148" s="61">
        <f t="shared" si="16"/>
        <v>0</v>
      </c>
      <c r="I148" s="61">
        <f t="shared" si="14"/>
        <v>2416.80000000001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600288.5</v>
      </c>
      <c r="D149" s="53">
        <f>D43+D69+D72+D77+D79+D87+D102+D107+D100+D84+D98</f>
        <v>565071.2000000002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1536787.9</v>
      </c>
      <c r="D150" s="47">
        <f>D6+D18+D33+D43+D51+D59+D69+D72+D77+D79+D87+D90+D95+D102+D107+D100+D84+D98+D45</f>
        <v>1349060.4000000004</v>
      </c>
      <c r="E150" s="31">
        <v>100</v>
      </c>
      <c r="F150" s="3">
        <f>D150/B150*100</f>
        <v>95.2138043530734</v>
      </c>
      <c r="G150" s="3">
        <f aca="true" t="shared" si="18" ref="G150:G156">D150/C150*100</f>
        <v>87.7844236019818</v>
      </c>
      <c r="H150" s="47">
        <f aca="true" t="shared" si="19" ref="H150:H156">B150-D150</f>
        <v>67814.3999999999</v>
      </c>
      <c r="I150" s="47">
        <f aca="true" t="shared" si="20" ref="I150:I156">C150-D150</f>
        <v>187727.49999999953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612993.9999999997</v>
      </c>
      <c r="D151" s="60">
        <f>D8+D20+D34+D52+D60+D91+D115+D119+D46+D139+D131+D103</f>
        <v>550671.5999999997</v>
      </c>
      <c r="E151" s="6">
        <f>D151/D150*100</f>
        <v>40.81889884248323</v>
      </c>
      <c r="F151" s="6">
        <f aca="true" t="shared" si="21" ref="F151:F156">D151/B151*100</f>
        <v>98.5746131234691</v>
      </c>
      <c r="G151" s="6">
        <f t="shared" si="18"/>
        <v>89.83311419035097</v>
      </c>
      <c r="H151" s="61">
        <f t="shared" si="19"/>
        <v>7962.700000000186</v>
      </c>
      <c r="I151" s="72">
        <f t="shared" si="20"/>
        <v>62322.39999999991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121115.3</v>
      </c>
      <c r="D152" s="61">
        <f>D11+D23+D36+D55+D62+D92+D49+D140+D109+D112+D96+D137</f>
        <v>67979</v>
      </c>
      <c r="E152" s="6">
        <f>D152/D150*100</f>
        <v>5.038988617559301</v>
      </c>
      <c r="F152" s="6">
        <f t="shared" si="21"/>
        <v>65.5361403677906</v>
      </c>
      <c r="G152" s="6">
        <f t="shared" si="18"/>
        <v>56.12750825040271</v>
      </c>
      <c r="H152" s="61">
        <f t="shared" si="19"/>
        <v>35748.500000000015</v>
      </c>
      <c r="I152" s="72">
        <f t="shared" si="20"/>
        <v>53136.3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36049.5</v>
      </c>
      <c r="D153" s="60">
        <f>D22+D10+D54+D48+D61+D35+D123</f>
        <v>29116.300000000017</v>
      </c>
      <c r="E153" s="6">
        <f>D153/D150*100</f>
        <v>2.15826511548334</v>
      </c>
      <c r="F153" s="6">
        <f t="shared" si="21"/>
        <v>86.68635617971844</v>
      </c>
      <c r="G153" s="6">
        <f t="shared" si="18"/>
        <v>80.76755572199342</v>
      </c>
      <c r="H153" s="61">
        <f t="shared" si="19"/>
        <v>4471.799999999988</v>
      </c>
      <c r="I153" s="72">
        <f t="shared" si="20"/>
        <v>6933.1999999999825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25914.6</v>
      </c>
      <c r="D154" s="60">
        <f>D12+D24+D104+D63+D38+D93+D129+D56</f>
        <v>21730.8</v>
      </c>
      <c r="E154" s="6">
        <f>D154/D150*100</f>
        <v>1.610810012657698</v>
      </c>
      <c r="F154" s="6">
        <f t="shared" si="21"/>
        <v>92.83810109709833</v>
      </c>
      <c r="G154" s="6">
        <f t="shared" si="18"/>
        <v>83.85543284480563</v>
      </c>
      <c r="H154" s="61">
        <f t="shared" si="19"/>
        <v>1676.4000000000015</v>
      </c>
      <c r="I154" s="72">
        <f t="shared" si="20"/>
        <v>4183.799999999999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22170.1</v>
      </c>
      <c r="D155" s="60">
        <f>D9+D21+D47+D53+D122</f>
        <v>19842.79999999999</v>
      </c>
      <c r="E155" s="6">
        <f>D155/D150*100</f>
        <v>1.4708607561232976</v>
      </c>
      <c r="F155" s="6">
        <f t="shared" si="21"/>
        <v>97.26862745098033</v>
      </c>
      <c r="G155" s="6">
        <f t="shared" si="18"/>
        <v>89.50252817984578</v>
      </c>
      <c r="H155" s="61">
        <f t="shared" si="19"/>
        <v>557.2000000000116</v>
      </c>
      <c r="I155" s="72">
        <f t="shared" si="20"/>
        <v>2327.30000000001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718544.4000000003</v>
      </c>
      <c r="D156" s="78">
        <f>D150-D151-D152-D153-D154-D155</f>
        <v>659719.9000000006</v>
      </c>
      <c r="E156" s="36">
        <f>D156/D150*100</f>
        <v>48.90217665569313</v>
      </c>
      <c r="F156" s="36">
        <f t="shared" si="21"/>
        <v>97.43060918360283</v>
      </c>
      <c r="G156" s="36">
        <f t="shared" si="18"/>
        <v>91.81337993866494</v>
      </c>
      <c r="H156" s="127">
        <f t="shared" si="19"/>
        <v>17397.799999999814</v>
      </c>
      <c r="I156" s="127">
        <f t="shared" si="20"/>
        <v>58824.49999999965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1536787.9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1349060.4000000004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1536787.9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1349060.4000000004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2016-12-01T08:52:42Z</cp:lastPrinted>
  <dcterms:created xsi:type="dcterms:W3CDTF">2000-06-20T04:48:00Z</dcterms:created>
  <dcterms:modified xsi:type="dcterms:W3CDTF">2016-12-02T06:29:15Z</dcterms:modified>
  <cp:category/>
  <cp:version/>
  <cp:contentType/>
  <cp:contentStatus/>
</cp:coreProperties>
</file>